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0" yWindow="30" windowWidth="17520" windowHeight="10290" firstSheet="3" activeTab="6"/>
  </bookViews>
  <sheets>
    <sheet name="Totaloversigt" sheetId="1" r:id="rId1"/>
    <sheet name="Demografi ændr. 914" sheetId="6" r:id="rId2"/>
    <sheet name="Ændr. i forudsætn. 910" sheetId="5" r:id="rId3"/>
    <sheet name="Lovændringer 908" sheetId="4" r:id="rId4"/>
    <sheet name="Tidl. politiske beslutn. 906" sheetId="2" r:id="rId5"/>
    <sheet name="Øvrige ændringer 907" sheetId="3" r:id="rId6"/>
    <sheet name="Flytning mellem udvalg 909" sheetId="8" r:id="rId7"/>
    <sheet name="Ark1" sheetId="7" r:id="rId8"/>
  </sheets>
  <definedNames>
    <definedName name="_xlnm.Print_Titles" localSheetId="4">'Tidl. politiske beslutn. 906'!$5:$5</definedName>
  </definedNames>
  <calcPr calcId="152511" calcMode="manual"/>
</workbook>
</file>

<file path=xl/calcChain.xml><?xml version="1.0" encoding="utf-8"?>
<calcChain xmlns="http://schemas.openxmlformats.org/spreadsheetml/2006/main">
  <c r="D13" i="4" l="1"/>
  <c r="F14" i="8" l="1"/>
  <c r="G14" i="8"/>
  <c r="E14" i="8"/>
  <c r="D14" i="8"/>
  <c r="D24" i="2"/>
  <c r="G13" i="3"/>
  <c r="F13" i="3"/>
  <c r="E13" i="3"/>
  <c r="D13" i="3"/>
  <c r="F11" i="1" l="1"/>
  <c r="E11" i="1"/>
  <c r="D11" i="1"/>
  <c r="C11" i="1"/>
  <c r="G24" i="2" l="1"/>
  <c r="F24" i="2"/>
  <c r="E24" i="2"/>
  <c r="F10" i="1" l="1"/>
  <c r="E10" i="1"/>
  <c r="D10" i="1"/>
  <c r="C10" i="1"/>
  <c r="G18" i="5"/>
  <c r="F7" i="1" s="1"/>
  <c r="F18" i="5"/>
  <c r="E7" i="1" s="1"/>
  <c r="E18" i="5"/>
  <c r="D7" i="1" s="1"/>
  <c r="D18" i="5"/>
  <c r="C7" i="1" s="1"/>
  <c r="F9" i="1" l="1"/>
  <c r="E9" i="1"/>
  <c r="D9" i="1"/>
  <c r="C9" i="1"/>
  <c r="G13" i="4"/>
  <c r="F8" i="1" s="1"/>
  <c r="F13" i="4"/>
  <c r="E8" i="1" s="1"/>
  <c r="E13" i="4"/>
  <c r="D8" i="1" s="1"/>
  <c r="C8" i="1"/>
  <c r="D17" i="6"/>
  <c r="C6" i="1" s="1"/>
  <c r="E17" i="6"/>
  <c r="D6" i="1" s="1"/>
  <c r="F17" i="6"/>
  <c r="E6" i="1" s="1"/>
  <c r="G17" i="6"/>
  <c r="F6" i="1" s="1"/>
  <c r="F12" i="1" l="1"/>
  <c r="D12" i="1"/>
  <c r="E12" i="1"/>
  <c r="C12" i="1"/>
</calcChain>
</file>

<file path=xl/sharedStrings.xml><?xml version="1.0" encoding="utf-8"?>
<sst xmlns="http://schemas.openxmlformats.org/spreadsheetml/2006/main" count="117" uniqueCount="57">
  <si>
    <t>Tekst</t>
  </si>
  <si>
    <t>Ændringer i 2017</t>
  </si>
  <si>
    <t>Ændringer i 2018</t>
  </si>
  <si>
    <t>Total oversigt</t>
  </si>
  <si>
    <t>Demografiske ændringer (f.eks. flere/færre skoleelever)</t>
  </si>
  <si>
    <t>Diverse lovændringer</t>
  </si>
  <si>
    <t>Konsekvenser af tidligere politiske beslutninger</t>
  </si>
  <si>
    <t>Øvrige ændringer</t>
  </si>
  <si>
    <t>Udvalget i alt</t>
  </si>
  <si>
    <t>Demografiske ændringer                                                   (f.eks. flere/færre skoleelever)</t>
  </si>
  <si>
    <t>Ændringer i forudsætningerne                                          (f.eks. flere/færre dagpengemodtagere)</t>
  </si>
  <si>
    <t>Nr.</t>
  </si>
  <si>
    <t>Demografiske ændringer i alt</t>
  </si>
  <si>
    <t>Ændringer i forudsætninger (f.eks. flere/færre dagpengemodtagere)</t>
  </si>
  <si>
    <t>Ændringer i forudsætninger i alt</t>
  </si>
  <si>
    <t>Lovændringer i alt</t>
  </si>
  <si>
    <t xml:space="preserve">Tidligere politiske beslutninger </t>
  </si>
  <si>
    <t>Tidligere politiske beslutninger i alt</t>
  </si>
  <si>
    <t>Øvrige ændringer i alt</t>
  </si>
  <si>
    <t>Udvalget for Social og Sundhed</t>
  </si>
  <si>
    <t>Ændringer i 2019</t>
  </si>
  <si>
    <t>Ændringer i 2020</t>
  </si>
  <si>
    <t>Budget              2016</t>
  </si>
  <si>
    <t>(ændringer i forhold til budget 2016-budget i hele kroner + = merudgifter)</t>
  </si>
  <si>
    <t>Flere patienter i specialtandplejen</t>
  </si>
  <si>
    <t>Screening af tyk- og endetarmskræft</t>
  </si>
  <si>
    <t>Ændringer af sundhedsloven vedr. kronikertilskud og lægemiddelovervågning</t>
  </si>
  <si>
    <t>Ændringer af sundhedsloven og lov om social tilsyn</t>
  </si>
  <si>
    <t>Social og Handicap: Udvidelse af budgettet til bostøtte jfr. §85 for at reducere ventetiden ved ressourceforløb</t>
  </si>
  <si>
    <t>Nye driftsønsker fra 2016 budget</t>
  </si>
  <si>
    <t>Tillægsbevill. 2016 fra okt. 2015 til 13.5.2016</t>
  </si>
  <si>
    <t>Skovhøj, virks. 7 leje af grunde og bygninger - forbrugsafg. Er tidligere budgetteret</t>
  </si>
  <si>
    <t>Parkering til sygeplejen i Tistrup</t>
  </si>
  <si>
    <t>Øgede udgifter til uddannelse af SSH og SSA</t>
  </si>
  <si>
    <t>?</t>
  </si>
  <si>
    <t>Øgede udgifter til respirator-patienter på grund af ny lovgivning (evt. DUT)</t>
  </si>
  <si>
    <t>Budgetopfølgning april 2016</t>
  </si>
  <si>
    <t>Vederlagsfri fysioterapi</t>
  </si>
  <si>
    <t>Mindre indtægt fra den sociale refusionsordning (særligt dyre enkeltsager)</t>
  </si>
  <si>
    <t>Flytning mellem udvalg</t>
  </si>
  <si>
    <t>Flytning af budgetbeløb mellem udvalg</t>
  </si>
  <si>
    <t>se ovenfor</t>
  </si>
  <si>
    <t>fra l&amp;c 2016</t>
  </si>
  <si>
    <t>Overdragelse af KOL-patient-uddannelsen, som følge af ændringer i Regionen</t>
  </si>
  <si>
    <t>Mindreudgift til botilbud for voksne</t>
  </si>
  <si>
    <t>Sundhed: Styrket rehab. af kræftpatienter (kræftplan III). Finansieringen ophører med virkning fra 2018</t>
  </si>
  <si>
    <t>Social og Handicap: Udvidelse af kropsbårne hjælpemidler. Midler som følge af stigende efterspørgsel</t>
  </si>
  <si>
    <t>Tilretning af indtægtsbudget vedr. takstafregning</t>
  </si>
  <si>
    <t>Yderligere tilskud til Koppen/ Igenbrug, dok. 74159-16</t>
  </si>
  <si>
    <t>Kørselsbudget overført til  Daghjem, fra skoleområdet</t>
  </si>
  <si>
    <t>Pulje til øget administration af fritvalgsbeviser - overført til Borgerservice</t>
  </si>
  <si>
    <t>Pulje til øget administration af fritvalgsbeviser - overført til Social og handicap</t>
  </si>
  <si>
    <t>Ajourføring af velfærdsteknologipuljen</t>
  </si>
  <si>
    <t>Merudgifter til botilbud for voksne blandt andet som følge af udvidelse af botilbuddet i Ølgod</t>
  </si>
  <si>
    <t>Øgede udgifter til ældreområdet  - Værdighedsmilliarden dok. nr. 79660-16</t>
  </si>
  <si>
    <t>Finansiering Værdighedsmilliarden dok. nr. 79660-16</t>
  </si>
  <si>
    <t>Ekstra udgifter til bassintræning som følge af ændringer i Regionen.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</si>
</sst>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6" applyNumberFormat="0" applyAlignment="0" applyProtection="0"/>
    <xf numFmtId="0" fontId="14" fillId="7" borderId="27" applyNumberFormat="0" applyAlignment="0" applyProtection="0"/>
    <xf numFmtId="0" fontId="15" fillId="7" borderId="26" applyNumberFormat="0" applyAlignment="0" applyProtection="0"/>
    <xf numFmtId="0" fontId="16" fillId="0" borderId="28" applyNumberFormat="0" applyFill="0" applyAlignment="0" applyProtection="0"/>
    <xf numFmtId="0" fontId="17" fillId="8" borderId="29" applyNumberFormat="0" applyAlignment="0" applyProtection="0"/>
    <xf numFmtId="0" fontId="18" fillId="0" borderId="0" applyNumberFormat="0" applyFill="0" applyBorder="0" applyAlignment="0" applyProtection="0"/>
    <xf numFmtId="0" fontId="6" fillId="9" borderId="3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31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4" xfId="0" applyFont="1" applyBorder="1"/>
    <xf numFmtId="0" fontId="3" fillId="2" borderId="4" xfId="0" applyFont="1" applyFill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4" xfId="0" applyBorder="1"/>
    <xf numFmtId="0" fontId="0" fillId="0" borderId="15" xfId="0" applyBorder="1"/>
    <xf numFmtId="0" fontId="3" fillId="0" borderId="4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Border="1"/>
    <xf numFmtId="0" fontId="5" fillId="0" borderId="1" xfId="0" applyFont="1" applyBorder="1"/>
    <xf numFmtId="0" fontId="5" fillId="0" borderId="3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5" fillId="0" borderId="8" xfId="0" applyFont="1" applyFill="1" applyBorder="1"/>
    <xf numFmtId="0" fontId="5" fillId="0" borderId="1" xfId="0" applyFont="1" applyFill="1" applyBorder="1"/>
    <xf numFmtId="0" fontId="5" fillId="0" borderId="3" xfId="0" applyFont="1" applyFill="1" applyBorder="1"/>
    <xf numFmtId="3" fontId="5" fillId="0" borderId="8" xfId="0" applyNumberFormat="1" applyFont="1" applyFill="1" applyBorder="1"/>
    <xf numFmtId="3" fontId="5" fillId="2" borderId="8" xfId="0" applyNumberFormat="1" applyFont="1" applyFill="1" applyBorder="1"/>
    <xf numFmtId="3" fontId="5" fillId="0" borderId="8" xfId="0" applyNumberFormat="1" applyFont="1" applyBorder="1"/>
    <xf numFmtId="3" fontId="5" fillId="0" borderId="1" xfId="0" applyNumberFormat="1" applyFont="1" applyFill="1" applyBorder="1"/>
    <xf numFmtId="3" fontId="5" fillId="2" borderId="1" xfId="0" applyNumberFormat="1" applyFont="1" applyFill="1" applyBorder="1"/>
    <xf numFmtId="3" fontId="5" fillId="0" borderId="1" xfId="0" applyNumberFormat="1" applyFont="1" applyBorder="1"/>
    <xf numFmtId="3" fontId="5" fillId="0" borderId="3" xfId="0" applyNumberFormat="1" applyFont="1" applyFill="1" applyBorder="1"/>
    <xf numFmtId="3" fontId="5" fillId="2" borderId="3" xfId="0" applyNumberFormat="1" applyFont="1" applyFill="1" applyBorder="1"/>
    <xf numFmtId="3" fontId="5" fillId="0" borderId="3" xfId="0" applyNumberFormat="1" applyFont="1" applyBorder="1"/>
    <xf numFmtId="3" fontId="3" fillId="0" borderId="2" xfId="0" applyNumberFormat="1" applyFont="1" applyFill="1" applyBorder="1"/>
    <xf numFmtId="3" fontId="3" fillId="2" borderId="2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3" fillId="0" borderId="15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8" xfId="0" applyFont="1" applyBorder="1"/>
    <xf numFmtId="0" fontId="3" fillId="0" borderId="1" xfId="0" applyFont="1" applyBorder="1" applyAlignment="1">
      <alignment horizontal="left" vertical="center" wrapText="1"/>
    </xf>
    <xf numFmtId="3" fontId="0" fillId="0" borderId="0" xfId="0" applyNumberFormat="1"/>
    <xf numFmtId="0" fontId="3" fillId="2" borderId="19" xfId="0" applyFont="1" applyFill="1" applyBorder="1" applyAlignment="1">
      <alignment horizontal="center" wrapText="1"/>
    </xf>
    <xf numFmtId="0" fontId="3" fillId="0" borderId="21" xfId="0" applyFont="1" applyBorder="1"/>
    <xf numFmtId="0" fontId="3" fillId="2" borderId="8" xfId="0" applyFont="1" applyFill="1" applyBorder="1" applyAlignment="1">
      <alignment horizontal="center" wrapText="1"/>
    </xf>
    <xf numFmtId="0" fontId="3" fillId="0" borderId="12" xfId="0" applyFont="1" applyBorder="1"/>
    <xf numFmtId="0" fontId="3" fillId="2" borderId="22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Fill="1" applyBorder="1"/>
    <xf numFmtId="0" fontId="5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right" wrapText="1"/>
    </xf>
    <xf numFmtId="3" fontId="5" fillId="0" borderId="15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/>
    <xf numFmtId="3" fontId="5" fillId="0" borderId="1" xfId="0" applyNumberFormat="1" applyFont="1" applyBorder="1"/>
    <xf numFmtId="0" fontId="5" fillId="0" borderId="1" xfId="0" applyFont="1" applyBorder="1" applyAlignment="1">
      <alignment wrapText="1"/>
    </xf>
    <xf numFmtId="3" fontId="3" fillId="0" borderId="4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3" fontId="5" fillId="0" borderId="1" xfId="0" applyNumberFormat="1" applyFont="1" applyFill="1" applyBorder="1" applyAlignment="1">
      <alignment horizontal="right"/>
    </xf>
    <xf numFmtId="49" fontId="5" fillId="0" borderId="8" xfId="0" applyNumberFormat="1" applyFont="1" applyFill="1" applyBorder="1"/>
    <xf numFmtId="49" fontId="5" fillId="2" borderId="8" xfId="0" applyNumberFormat="1" applyFont="1" applyFill="1" applyBorder="1"/>
    <xf numFmtId="49" fontId="5" fillId="0" borderId="8" xfId="0" applyNumberFormat="1" applyFont="1" applyBorder="1"/>
    <xf numFmtId="49" fontId="5" fillId="0" borderId="1" xfId="0" applyNumberFormat="1" applyFont="1" applyFill="1" applyBorder="1"/>
    <xf numFmtId="49" fontId="5" fillId="2" borderId="1" xfId="0" applyNumberFormat="1" applyFont="1" applyFill="1" applyBorder="1"/>
    <xf numFmtId="49" fontId="5" fillId="0" borderId="1" xfId="0" applyNumberFormat="1" applyFont="1" applyBorder="1"/>
    <xf numFmtId="49" fontId="5" fillId="0" borderId="3" xfId="0" applyNumberFormat="1" applyFont="1" applyFill="1" applyBorder="1"/>
    <xf numFmtId="49" fontId="5" fillId="2" borderId="3" xfId="0" applyNumberFormat="1" applyFont="1" applyFill="1" applyBorder="1"/>
    <xf numFmtId="49" fontId="5" fillId="0" borderId="3" xfId="0" applyNumberFormat="1" applyFont="1" applyBorder="1"/>
    <xf numFmtId="0" fontId="0" fillId="0" borderId="0" xfId="0" applyFont="1"/>
    <xf numFmtId="3" fontId="5" fillId="2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 wrapText="1"/>
    </xf>
    <xf numFmtId="3" fontId="5" fillId="0" borderId="8" xfId="0" applyNumberFormat="1" applyFont="1" applyFill="1" applyBorder="1" applyAlignment="1">
      <alignment horizontal="right" wrapText="1"/>
    </xf>
    <xf numFmtId="0" fontId="5" fillId="0" borderId="20" xfId="0" applyFont="1" applyBorder="1" applyAlignment="1">
      <alignment vertical="top" wrapText="1"/>
    </xf>
    <xf numFmtId="0" fontId="2" fillId="0" borderId="0" xfId="0" applyFont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0" fillId="0" borderId="0" xfId="0" applyBorder="1" applyAlignment="1"/>
    <xf numFmtId="0" fontId="0" fillId="0" borderId="17" xfId="0" applyBorder="1" applyAlignment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87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mma 2" xfId="2"/>
    <cellStyle name="Komma 2 2" xfId="48"/>
    <cellStyle name="Komma 2 2 2" xfId="52"/>
    <cellStyle name="Komma 2 2 2 2" xfId="67"/>
    <cellStyle name="Komma 2 2 2 2 2" xfId="84"/>
    <cellStyle name="Komma 2 2 2 3" xfId="75"/>
    <cellStyle name="Komma 2 2 2 4" xfId="60"/>
    <cellStyle name="Komma 2 2 3" xfId="63"/>
    <cellStyle name="Komma 2 2 3 2" xfId="80"/>
    <cellStyle name="Komma 2 2 4" xfId="71"/>
    <cellStyle name="Komma 2 3" xfId="50"/>
    <cellStyle name="Komma 2 3 2" xfId="65"/>
    <cellStyle name="Komma 2 3 2 2" xfId="82"/>
    <cellStyle name="Komma 2 3 3" xfId="73"/>
    <cellStyle name="Komma 2 3 4" xfId="59"/>
    <cellStyle name="Komma 2 4" xfId="49"/>
    <cellStyle name="Komma 2 4 2" xfId="54"/>
    <cellStyle name="Komma 2 4 2 2" xfId="77"/>
    <cellStyle name="Komma 2 4 3" xfId="64"/>
    <cellStyle name="Komma 2 4 3 2" xfId="81"/>
    <cellStyle name="Komma 2 4 4" xfId="72"/>
    <cellStyle name="Komma 2 4 5" xfId="58"/>
    <cellStyle name="Komma 2 5" xfId="61"/>
    <cellStyle name="Komma 2 5 2" xfId="78"/>
    <cellStyle name="Komma 2 6" xfId="70"/>
    <cellStyle name="Komma 2 7" xfId="57"/>
    <cellStyle name="Komma 2 8" xfId="47"/>
    <cellStyle name="Komma 2 9" xfId="43"/>
    <cellStyle name="Komma 3" xfId="53"/>
    <cellStyle name="Komma 3 2" xfId="68"/>
    <cellStyle name="Komma 3 2 2" xfId="85"/>
    <cellStyle name="Komma 3 3" xfId="76"/>
    <cellStyle name="Komma 4" xfId="51"/>
    <cellStyle name="Komma 4 2" xfId="66"/>
    <cellStyle name="Komma 4 2 2" xfId="83"/>
    <cellStyle name="Komma 4 3" xfId="74"/>
    <cellStyle name="Komma 5" xfId="62"/>
    <cellStyle name="Komma 5 2" xfId="79"/>
    <cellStyle name="Komma 6" xfId="69"/>
    <cellStyle name="Kontrollér celle" xfId="14" builtinId="23" customBuiltin="1"/>
    <cellStyle name="Neutral" xfId="9" builtinId="28" customBuiltin="1"/>
    <cellStyle name="Normal" xfId="0" builtinId="0"/>
    <cellStyle name="Normal 2" xfId="1"/>
    <cellStyle name="Normal 2 2" xfId="46"/>
    <cellStyle name="Normal 2 2 2" xfId="56"/>
    <cellStyle name="Normal 2 3" xfId="55"/>
    <cellStyle name="Normal 2 4" xfId="45"/>
    <cellStyle name="Normal 3" xfId="44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Sammenkædet celle" xfId="13" builtinId="24" customBuiltin="1"/>
    <cellStyle name="Titel 2" xfId="86"/>
    <cellStyle name="Total" xfId="18" builtinId="25" customBuiltin="1"/>
    <cellStyle name="Ugyldig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7" zoomScaleNormal="100" workbookViewId="0">
      <selection activeCell="C8" sqref="C8"/>
    </sheetView>
  </sheetViews>
  <sheetFormatPr defaultRowHeight="15" x14ac:dyDescent="0.25"/>
  <cols>
    <col min="1" max="1" width="48.85546875" customWidth="1"/>
    <col min="3" max="6" width="15.5703125" customWidth="1"/>
  </cols>
  <sheetData>
    <row r="1" spans="1:6" ht="15.75" thickBot="1" x14ac:dyDescent="0.3"/>
    <row r="2" spans="1:6" ht="40.700000000000003" customHeight="1" thickBot="1" x14ac:dyDescent="0.3">
      <c r="A2" s="87" t="s">
        <v>19</v>
      </c>
      <c r="B2" s="88"/>
      <c r="C2" s="88"/>
      <c r="D2" s="88"/>
      <c r="E2" s="88"/>
      <c r="F2" s="89"/>
    </row>
    <row r="3" spans="1:6" ht="32.85" customHeight="1" thickBot="1" x14ac:dyDescent="0.3">
      <c r="A3" s="90" t="s">
        <v>3</v>
      </c>
      <c r="B3" s="88"/>
      <c r="C3" s="88"/>
      <c r="D3" s="88"/>
      <c r="E3" s="88"/>
      <c r="F3" s="91"/>
    </row>
    <row r="4" spans="1:6" ht="24.2" customHeight="1" thickBot="1" x14ac:dyDescent="0.3">
      <c r="A4" s="10"/>
      <c r="B4" s="10"/>
      <c r="C4" s="92" t="s">
        <v>23</v>
      </c>
      <c r="D4" s="93"/>
      <c r="E4" s="93"/>
      <c r="F4" s="94"/>
    </row>
    <row r="5" spans="1:6" ht="43.35" customHeight="1" thickBot="1" x14ac:dyDescent="0.35">
      <c r="A5" s="5" t="s">
        <v>0</v>
      </c>
      <c r="B5" s="9"/>
      <c r="C5" s="6" t="s">
        <v>1</v>
      </c>
      <c r="D5" s="6" t="s">
        <v>2</v>
      </c>
      <c r="E5" s="6" t="s">
        <v>20</v>
      </c>
      <c r="F5" s="6" t="s">
        <v>21</v>
      </c>
    </row>
    <row r="6" spans="1:6" ht="41.85" customHeight="1" x14ac:dyDescent="0.25">
      <c r="A6" s="7" t="s">
        <v>9</v>
      </c>
      <c r="B6" s="8"/>
      <c r="C6" s="12">
        <f>+'Demografi ændr. 914'!D17</f>
        <v>0</v>
      </c>
      <c r="D6" s="12">
        <f>+'Demografi ændr. 914'!E17</f>
        <v>0</v>
      </c>
      <c r="E6" s="12">
        <f>+'Demografi ændr. 914'!F17</f>
        <v>0</v>
      </c>
      <c r="F6" s="12">
        <f>+'Demografi ændr. 914'!G17</f>
        <v>0</v>
      </c>
    </row>
    <row r="7" spans="1:6" ht="41.85" customHeight="1" x14ac:dyDescent="0.25">
      <c r="A7" s="1" t="s">
        <v>10</v>
      </c>
      <c r="B7" s="2"/>
      <c r="C7" s="36">
        <f>'Ændr. i forudsætn. 910'!D18</f>
        <v>0</v>
      </c>
      <c r="D7" s="36">
        <f>'Ændr. i forudsætn. 910'!E18</f>
        <v>0</v>
      </c>
      <c r="E7" s="36">
        <f>'Ændr. i forudsætn. 910'!F18</f>
        <v>0</v>
      </c>
      <c r="F7" s="36">
        <f>'Ændr. i forudsætn. 910'!G18</f>
        <v>0</v>
      </c>
    </row>
    <row r="8" spans="1:6" ht="32.1" customHeight="1" x14ac:dyDescent="0.25">
      <c r="A8" s="2" t="s">
        <v>5</v>
      </c>
      <c r="B8" s="2"/>
      <c r="C8" s="36">
        <f>+'Lovændringer 908'!D13</f>
        <v>2778770</v>
      </c>
      <c r="D8" s="36">
        <f>+'Lovændringer 908'!E13</f>
        <v>2980980</v>
      </c>
      <c r="E8" s="36">
        <f>+'Lovændringer 908'!F13</f>
        <v>2980980</v>
      </c>
      <c r="F8" s="36">
        <f>+'Lovændringer 908'!G13</f>
        <v>2980980</v>
      </c>
    </row>
    <row r="9" spans="1:6" ht="32.1" customHeight="1" x14ac:dyDescent="0.25">
      <c r="A9" s="2" t="s">
        <v>6</v>
      </c>
      <c r="B9" s="2"/>
      <c r="C9" s="36">
        <f>+'Tidl. politiske beslutn. 906'!D24</f>
        <v>-1450460</v>
      </c>
      <c r="D9" s="36">
        <f>+'Tidl. politiske beslutn. 906'!E24</f>
        <v>4449540</v>
      </c>
      <c r="E9" s="36">
        <f>+'Tidl. politiske beslutn. 906'!F24</f>
        <v>6949540</v>
      </c>
      <c r="F9" s="36">
        <f>+'Tidl. politiske beslutn. 906'!G24</f>
        <v>6949540</v>
      </c>
    </row>
    <row r="10" spans="1:6" ht="32.1" customHeight="1" x14ac:dyDescent="0.25">
      <c r="A10" s="2" t="s">
        <v>7</v>
      </c>
      <c r="B10" s="2"/>
      <c r="C10" s="36">
        <f>'Øvrige ændringer 907'!D13</f>
        <v>4054000</v>
      </c>
      <c r="D10" s="36">
        <f>'Øvrige ændringer 907'!E13</f>
        <v>3979000</v>
      </c>
      <c r="E10" s="36">
        <f>'Øvrige ændringer 907'!F13</f>
        <v>3979000</v>
      </c>
      <c r="F10" s="36">
        <f>'Øvrige ændringer 907'!G13</f>
        <v>3979000</v>
      </c>
    </row>
    <row r="11" spans="1:6" ht="32.1" customHeight="1" thickBot="1" x14ac:dyDescent="0.3">
      <c r="A11" s="54" t="s">
        <v>39</v>
      </c>
      <c r="B11" s="54"/>
      <c r="C11" s="55">
        <f>+'Flytning mellem udvalg 909'!D14</f>
        <v>-180000</v>
      </c>
      <c r="D11" s="55">
        <f>+'Flytning mellem udvalg 909'!E14</f>
        <v>-180000</v>
      </c>
      <c r="E11" s="55">
        <f>+'Flytning mellem udvalg 909'!F14</f>
        <v>-180000</v>
      </c>
      <c r="F11" s="55">
        <f>+'Flytning mellem udvalg 909'!G14</f>
        <v>-180000</v>
      </c>
    </row>
    <row r="12" spans="1:6" ht="32.1" customHeight="1" thickBot="1" x14ac:dyDescent="0.3">
      <c r="A12" s="11" t="s">
        <v>8</v>
      </c>
      <c r="B12" s="11"/>
      <c r="C12" s="37">
        <f>SUM(C6:C11)</f>
        <v>5202310</v>
      </c>
      <c r="D12" s="63">
        <f t="shared" ref="D12:F12" si="0">SUM(D6:D11)</f>
        <v>11229520</v>
      </c>
      <c r="E12" s="63">
        <f t="shared" si="0"/>
        <v>13729520</v>
      </c>
      <c r="F12" s="63">
        <f t="shared" si="0"/>
        <v>13729520</v>
      </c>
    </row>
  </sheetData>
  <mergeCells count="3">
    <mergeCell ref="A2:F2"/>
    <mergeCell ref="A3:F3"/>
    <mergeCell ref="C4:F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&amp;Ldok. nr. 11241-16 &amp;Csag. nr. 16-392&amp;R&amp;P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B25" sqref="B25"/>
    </sheetView>
  </sheetViews>
  <sheetFormatPr defaultColWidth="8.5703125" defaultRowHeight="15" x14ac:dyDescent="0.25"/>
  <cols>
    <col min="2" max="2" width="34.5703125" customWidth="1"/>
    <col min="3" max="7" width="15" customWidth="1"/>
  </cols>
  <sheetData>
    <row r="1" spans="1:7" ht="15.75" thickBot="1" x14ac:dyDescent="0.3"/>
    <row r="2" spans="1:7" ht="38.65" customHeight="1" thickBot="1" x14ac:dyDescent="0.3">
      <c r="A2" s="95" t="s">
        <v>19</v>
      </c>
      <c r="B2" s="96"/>
      <c r="C2" s="96"/>
      <c r="D2" s="96"/>
      <c r="E2" s="96"/>
      <c r="F2" s="96"/>
      <c r="G2" s="97"/>
    </row>
    <row r="3" spans="1:7" ht="31.7" customHeight="1" x14ac:dyDescent="0.25">
      <c r="A3" s="101" t="s">
        <v>4</v>
      </c>
      <c r="B3" s="102"/>
      <c r="C3" s="102"/>
      <c r="D3" s="102"/>
      <c r="E3" s="102"/>
      <c r="F3" s="102"/>
      <c r="G3" s="103"/>
    </row>
    <row r="4" spans="1:7" ht="24.95" customHeight="1" thickBot="1" x14ac:dyDescent="0.3">
      <c r="A4" s="3"/>
      <c r="B4" s="4"/>
      <c r="C4" s="4"/>
      <c r="D4" s="98" t="s">
        <v>23</v>
      </c>
      <c r="E4" s="99"/>
      <c r="F4" s="99"/>
      <c r="G4" s="100"/>
    </row>
    <row r="5" spans="1:7" ht="35.25" thickBot="1" x14ac:dyDescent="0.35">
      <c r="A5" s="5" t="s">
        <v>11</v>
      </c>
      <c r="B5" s="5" t="s">
        <v>0</v>
      </c>
      <c r="C5" s="6" t="s">
        <v>22</v>
      </c>
      <c r="D5" s="6" t="s">
        <v>1</v>
      </c>
      <c r="E5" s="6" t="s">
        <v>2</v>
      </c>
      <c r="F5" s="6" t="s">
        <v>20</v>
      </c>
      <c r="G5" s="6" t="s">
        <v>21</v>
      </c>
    </row>
    <row r="6" spans="1:7" ht="23.25" customHeight="1" x14ac:dyDescent="0.3">
      <c r="A6" s="13"/>
      <c r="B6" s="85"/>
      <c r="C6" s="18"/>
      <c r="D6" s="22"/>
      <c r="E6" s="23"/>
      <c r="F6" s="23"/>
      <c r="G6" s="23"/>
    </row>
    <row r="7" spans="1:7" ht="21" customHeight="1" x14ac:dyDescent="0.3">
      <c r="A7" s="14"/>
      <c r="B7" s="39"/>
      <c r="C7" s="19"/>
      <c r="D7" s="25"/>
      <c r="E7" s="26"/>
      <c r="F7" s="26"/>
      <c r="G7" s="26"/>
    </row>
    <row r="8" spans="1:7" ht="21" customHeight="1" x14ac:dyDescent="0.3">
      <c r="A8" s="14"/>
      <c r="B8" s="14"/>
      <c r="C8" s="19"/>
      <c r="D8" s="25"/>
      <c r="E8" s="26"/>
      <c r="F8" s="26"/>
      <c r="G8" s="26"/>
    </row>
    <row r="9" spans="1:7" ht="21" customHeight="1" x14ac:dyDescent="0.3">
      <c r="A9" s="14"/>
      <c r="B9" s="14"/>
      <c r="C9" s="19"/>
      <c r="D9" s="25"/>
      <c r="E9" s="26"/>
      <c r="F9" s="26"/>
      <c r="G9" s="26"/>
    </row>
    <row r="10" spans="1:7" ht="21" customHeight="1" x14ac:dyDescent="0.3">
      <c r="A10" s="14"/>
      <c r="B10" s="14"/>
      <c r="C10" s="19"/>
      <c r="D10" s="25"/>
      <c r="E10" s="26"/>
      <c r="F10" s="26"/>
      <c r="G10" s="26"/>
    </row>
    <row r="11" spans="1:7" ht="21" customHeight="1" x14ac:dyDescent="0.3">
      <c r="A11" s="14"/>
      <c r="B11" s="14"/>
      <c r="C11" s="19"/>
      <c r="D11" s="25"/>
      <c r="E11" s="26"/>
      <c r="F11" s="26"/>
      <c r="G11" s="26"/>
    </row>
    <row r="12" spans="1:7" ht="21" customHeight="1" x14ac:dyDescent="0.3">
      <c r="A12" s="14"/>
      <c r="B12" s="14"/>
      <c r="C12" s="19"/>
      <c r="D12" s="25"/>
      <c r="E12" s="26"/>
      <c r="F12" s="26"/>
      <c r="G12" s="26"/>
    </row>
    <row r="13" spans="1:7" ht="21" customHeight="1" x14ac:dyDescent="0.3">
      <c r="A13" s="14"/>
      <c r="B13" s="14"/>
      <c r="C13" s="19"/>
      <c r="D13" s="25"/>
      <c r="E13" s="26"/>
      <c r="F13" s="26"/>
      <c r="G13" s="26"/>
    </row>
    <row r="14" spans="1:7" ht="21" customHeight="1" x14ac:dyDescent="0.3">
      <c r="A14" s="14"/>
      <c r="B14" s="14"/>
      <c r="C14" s="19"/>
      <c r="D14" s="25"/>
      <c r="E14" s="26"/>
      <c r="F14" s="26"/>
      <c r="G14" s="26"/>
    </row>
    <row r="15" spans="1:7" ht="21" customHeight="1" x14ac:dyDescent="0.3">
      <c r="A15" s="14"/>
      <c r="B15" s="14"/>
      <c r="C15" s="19"/>
      <c r="D15" s="25"/>
      <c r="E15" s="26"/>
      <c r="F15" s="26"/>
      <c r="G15" s="26"/>
    </row>
    <row r="16" spans="1:7" ht="21" customHeight="1" thickBot="1" x14ac:dyDescent="0.35">
      <c r="A16" s="15"/>
      <c r="B16" s="15"/>
      <c r="C16" s="20"/>
      <c r="D16" s="28"/>
      <c r="E16" s="29"/>
      <c r="F16" s="29"/>
      <c r="G16" s="29"/>
    </row>
    <row r="17" spans="1:7" ht="26.85" customHeight="1" x14ac:dyDescent="0.3">
      <c r="A17" s="16" t="s">
        <v>12</v>
      </c>
      <c r="B17" s="16"/>
      <c r="C17" s="17"/>
      <c r="D17" s="31">
        <f t="shared" ref="D17:G17" si="0">SUM(D6:D16)</f>
        <v>0</v>
      </c>
      <c r="E17" s="30">
        <f t="shared" si="0"/>
        <v>0</v>
      </c>
      <c r="F17" s="30">
        <f t="shared" si="0"/>
        <v>0</v>
      </c>
      <c r="G17" s="30">
        <f t="shared" si="0"/>
        <v>0</v>
      </c>
    </row>
  </sheetData>
  <mergeCells count="3">
    <mergeCell ref="A2:G2"/>
    <mergeCell ref="D4:G4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&amp;Ldok. nr. 11241-16 &amp;Csag. nr. 16-392&amp;R&amp;P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pane ySplit="5" topLeftCell="A6" activePane="bottomLeft" state="frozen"/>
      <selection activeCell="C24" sqref="C24"/>
      <selection pane="bottomLeft" activeCell="C23" sqref="C23"/>
    </sheetView>
  </sheetViews>
  <sheetFormatPr defaultColWidth="8.5703125" defaultRowHeight="15" x14ac:dyDescent="0.25"/>
  <cols>
    <col min="2" max="2" width="36.42578125" customWidth="1"/>
    <col min="3" max="7" width="15" customWidth="1"/>
  </cols>
  <sheetData>
    <row r="1" spans="1:7" ht="15.75" thickBot="1" x14ac:dyDescent="0.3"/>
    <row r="2" spans="1:7" ht="38.65" customHeight="1" thickBot="1" x14ac:dyDescent="0.3">
      <c r="A2" s="95" t="s">
        <v>19</v>
      </c>
      <c r="B2" s="96"/>
      <c r="C2" s="96"/>
      <c r="D2" s="96"/>
      <c r="E2" s="96"/>
      <c r="F2" s="96"/>
      <c r="G2" s="97"/>
    </row>
    <row r="3" spans="1:7" ht="31.7" customHeight="1" x14ac:dyDescent="0.25">
      <c r="A3" s="101" t="s">
        <v>13</v>
      </c>
      <c r="B3" s="102"/>
      <c r="C3" s="102"/>
      <c r="D3" s="102"/>
      <c r="E3" s="102"/>
      <c r="F3" s="102"/>
      <c r="G3" s="103"/>
    </row>
    <row r="4" spans="1:7" ht="25.5" customHeight="1" thickBot="1" x14ac:dyDescent="0.3">
      <c r="A4" s="3"/>
      <c r="B4" s="4"/>
      <c r="C4" s="4"/>
      <c r="D4" s="98" t="s">
        <v>23</v>
      </c>
      <c r="E4" s="99"/>
      <c r="F4" s="99"/>
      <c r="G4" s="100"/>
    </row>
    <row r="5" spans="1:7" ht="35.450000000000003" customHeight="1" thickBot="1" x14ac:dyDescent="0.35">
      <c r="A5" s="5" t="s">
        <v>11</v>
      </c>
      <c r="B5" s="5" t="s">
        <v>0</v>
      </c>
      <c r="C5" s="6" t="s">
        <v>22</v>
      </c>
      <c r="D5" s="6" t="s">
        <v>1</v>
      </c>
      <c r="E5" s="6" t="s">
        <v>2</v>
      </c>
      <c r="F5" s="6" t="s">
        <v>20</v>
      </c>
      <c r="G5" s="6" t="s">
        <v>21</v>
      </c>
    </row>
    <row r="6" spans="1:7" ht="17.25" x14ac:dyDescent="0.3">
      <c r="A6" s="13"/>
      <c r="B6" s="32" t="s">
        <v>24</v>
      </c>
      <c r="C6" s="66"/>
      <c r="D6" s="67"/>
      <c r="E6" s="68"/>
      <c r="F6" s="68"/>
      <c r="G6" s="68"/>
    </row>
    <row r="7" spans="1:7" ht="38.25" customHeight="1" x14ac:dyDescent="0.3">
      <c r="A7" s="14"/>
      <c r="B7" s="33" t="s">
        <v>33</v>
      </c>
      <c r="C7" s="69"/>
      <c r="D7" s="70" t="s">
        <v>34</v>
      </c>
      <c r="E7" s="71" t="s">
        <v>34</v>
      </c>
      <c r="F7" s="71" t="s">
        <v>34</v>
      </c>
      <c r="G7" s="71" t="s">
        <v>34</v>
      </c>
    </row>
    <row r="8" spans="1:7" ht="17.25" x14ac:dyDescent="0.3">
      <c r="A8" s="14"/>
      <c r="B8" s="53"/>
      <c r="C8" s="69"/>
      <c r="D8" s="60"/>
      <c r="E8" s="61"/>
      <c r="F8" s="61"/>
      <c r="G8" s="61"/>
    </row>
    <row r="9" spans="1:7" ht="21" customHeight="1" x14ac:dyDescent="0.3">
      <c r="A9" s="14"/>
      <c r="B9" s="35"/>
      <c r="C9" s="69"/>
      <c r="D9" s="70"/>
      <c r="E9" s="71"/>
      <c r="F9" s="71"/>
      <c r="G9" s="71"/>
    </row>
    <row r="10" spans="1:7" ht="21" customHeight="1" x14ac:dyDescent="0.3">
      <c r="A10" s="19"/>
      <c r="B10" s="33"/>
      <c r="C10" s="69"/>
      <c r="D10" s="70"/>
      <c r="E10" s="71"/>
      <c r="F10" s="71"/>
      <c r="G10" s="71"/>
    </row>
    <row r="11" spans="1:7" ht="21" customHeight="1" x14ac:dyDescent="0.3">
      <c r="A11" s="19"/>
      <c r="B11" s="33"/>
      <c r="C11" s="69"/>
      <c r="D11" s="70"/>
      <c r="E11" s="71"/>
      <c r="F11" s="71"/>
      <c r="G11" s="71"/>
    </row>
    <row r="12" spans="1:7" ht="21" customHeight="1" x14ac:dyDescent="0.3">
      <c r="A12" s="19"/>
      <c r="B12" s="33"/>
      <c r="C12" s="69"/>
      <c r="D12" s="70"/>
      <c r="E12" s="71"/>
      <c r="F12" s="71"/>
      <c r="G12" s="71"/>
    </row>
    <row r="13" spans="1:7" ht="21" customHeight="1" x14ac:dyDescent="0.3">
      <c r="A13" s="19"/>
      <c r="B13" s="33"/>
      <c r="C13" s="69"/>
      <c r="D13" s="70"/>
      <c r="E13" s="71"/>
      <c r="F13" s="71"/>
      <c r="G13" s="71"/>
    </row>
    <row r="14" spans="1:7" ht="21" customHeight="1" x14ac:dyDescent="0.3">
      <c r="A14" s="14"/>
      <c r="B14" s="38"/>
      <c r="C14" s="69"/>
      <c r="D14" s="70"/>
      <c r="E14" s="71"/>
      <c r="F14" s="71"/>
      <c r="G14" s="71"/>
    </row>
    <row r="15" spans="1:7" ht="21" customHeight="1" x14ac:dyDescent="0.3">
      <c r="A15" s="14"/>
      <c r="B15" s="38"/>
      <c r="C15" s="69"/>
      <c r="D15" s="70"/>
      <c r="E15" s="71"/>
      <c r="F15" s="71"/>
      <c r="G15" s="71"/>
    </row>
    <row r="16" spans="1:7" ht="21" customHeight="1" x14ac:dyDescent="0.3">
      <c r="A16" s="14"/>
      <c r="B16" s="14"/>
      <c r="C16" s="69"/>
      <c r="D16" s="70"/>
      <c r="E16" s="71"/>
      <c r="F16" s="71"/>
      <c r="G16" s="71"/>
    </row>
    <row r="17" spans="1:7" ht="21" customHeight="1" thickBot="1" x14ac:dyDescent="0.35">
      <c r="A17" s="15"/>
      <c r="B17" s="15"/>
      <c r="C17" s="72"/>
      <c r="D17" s="73"/>
      <c r="E17" s="74"/>
      <c r="F17" s="74"/>
      <c r="G17" s="74"/>
    </row>
    <row r="18" spans="1:7" ht="26.85" customHeight="1" x14ac:dyDescent="0.3">
      <c r="A18" s="16" t="s">
        <v>14</v>
      </c>
      <c r="B18" s="16"/>
      <c r="C18" s="30"/>
      <c r="D18" s="31">
        <f>SUM(D6:D17)</f>
        <v>0</v>
      </c>
      <c r="E18" s="30">
        <f>SUM(E6:E17)</f>
        <v>0</v>
      </c>
      <c r="F18" s="30">
        <f>SUM(F6:F17)</f>
        <v>0</v>
      </c>
      <c r="G18" s="30">
        <f>SUM(G6:G17)</f>
        <v>0</v>
      </c>
    </row>
  </sheetData>
  <mergeCells count="3">
    <mergeCell ref="A2:G2"/>
    <mergeCell ref="A3:G3"/>
    <mergeCell ref="D4:G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&amp;Ldok. nr. 11241-16 &amp;Csag. nr. 16-392&amp;R&amp;P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7" zoomScaleNormal="100" workbookViewId="0">
      <selection activeCell="B11" sqref="B11:G11"/>
    </sheetView>
  </sheetViews>
  <sheetFormatPr defaultColWidth="8.5703125" defaultRowHeight="15" x14ac:dyDescent="0.25"/>
  <cols>
    <col min="1" max="1" width="14.42578125" bestFit="1" customWidth="1"/>
    <col min="2" max="2" width="34.5703125" customWidth="1"/>
    <col min="3" max="7" width="15" customWidth="1"/>
    <col min="8" max="8" width="10.5703125" customWidth="1"/>
  </cols>
  <sheetData>
    <row r="1" spans="1:8" ht="15.75" thickBot="1" x14ac:dyDescent="0.3"/>
    <row r="2" spans="1:8" ht="38.65" customHeight="1" thickBot="1" x14ac:dyDescent="0.3">
      <c r="A2" s="95" t="s">
        <v>19</v>
      </c>
      <c r="B2" s="96"/>
      <c r="C2" s="96"/>
      <c r="D2" s="96"/>
      <c r="E2" s="96"/>
      <c r="F2" s="96"/>
      <c r="G2" s="97"/>
    </row>
    <row r="3" spans="1:8" ht="31.7" customHeight="1" x14ac:dyDescent="0.25">
      <c r="A3" s="101" t="s">
        <v>5</v>
      </c>
      <c r="B3" s="102"/>
      <c r="C3" s="102"/>
      <c r="D3" s="102"/>
      <c r="E3" s="102"/>
      <c r="F3" s="102"/>
      <c r="G3" s="103"/>
    </row>
    <row r="4" spans="1:8" ht="24.95" customHeight="1" thickBot="1" x14ac:dyDescent="0.3">
      <c r="A4" s="3"/>
      <c r="B4" s="4"/>
      <c r="C4" s="4"/>
      <c r="D4" s="98" t="s">
        <v>23</v>
      </c>
      <c r="E4" s="99"/>
      <c r="F4" s="99"/>
      <c r="G4" s="100"/>
    </row>
    <row r="5" spans="1:8" ht="35.25" thickBot="1" x14ac:dyDescent="0.35">
      <c r="A5" s="5" t="s">
        <v>11</v>
      </c>
      <c r="B5" s="5" t="s">
        <v>0</v>
      </c>
      <c r="C5" s="6" t="s">
        <v>22</v>
      </c>
      <c r="D5" s="6" t="s">
        <v>1</v>
      </c>
      <c r="E5" s="6" t="s">
        <v>2</v>
      </c>
      <c r="F5" s="6" t="s">
        <v>20</v>
      </c>
      <c r="G5" s="6" t="s">
        <v>21</v>
      </c>
    </row>
    <row r="6" spans="1:8" ht="34.5" x14ac:dyDescent="0.3">
      <c r="A6" s="14"/>
      <c r="B6" s="33" t="s">
        <v>25</v>
      </c>
      <c r="C6" s="24"/>
      <c r="D6" s="25">
        <v>0</v>
      </c>
      <c r="E6" s="26">
        <v>205667</v>
      </c>
      <c r="F6" s="26">
        <v>205667</v>
      </c>
      <c r="G6" s="26">
        <v>205667</v>
      </c>
      <c r="H6" s="86" t="s">
        <v>42</v>
      </c>
    </row>
    <row r="7" spans="1:8" ht="51.75" x14ac:dyDescent="0.3">
      <c r="A7" s="14"/>
      <c r="B7" s="33" t="s">
        <v>26</v>
      </c>
      <c r="C7" s="24"/>
      <c r="D7" s="25">
        <v>-74317</v>
      </c>
      <c r="E7" s="26">
        <v>-74317</v>
      </c>
      <c r="F7" s="26">
        <v>-74317</v>
      </c>
      <c r="G7" s="26">
        <v>-74317</v>
      </c>
      <c r="H7" s="86" t="s">
        <v>42</v>
      </c>
    </row>
    <row r="8" spans="1:8" ht="34.5" x14ac:dyDescent="0.3">
      <c r="A8" s="14"/>
      <c r="B8" s="33" t="s">
        <v>27</v>
      </c>
      <c r="C8" s="24"/>
      <c r="D8" s="25">
        <v>-6913</v>
      </c>
      <c r="E8" s="26">
        <v>-10370</v>
      </c>
      <c r="F8" s="26">
        <v>-10370</v>
      </c>
      <c r="G8" s="26">
        <v>-10370</v>
      </c>
      <c r="H8" s="86" t="s">
        <v>42</v>
      </c>
    </row>
    <row r="9" spans="1:8" ht="51.75" x14ac:dyDescent="0.3">
      <c r="A9" s="14"/>
      <c r="B9" s="33" t="s">
        <v>43</v>
      </c>
      <c r="C9" s="24"/>
      <c r="D9" s="25">
        <v>-190000</v>
      </c>
      <c r="E9" s="26">
        <v>-190000</v>
      </c>
      <c r="F9" s="26">
        <v>-190000</v>
      </c>
      <c r="G9" s="26">
        <v>-190000</v>
      </c>
    </row>
    <row r="10" spans="1:8" ht="54.75" customHeight="1" x14ac:dyDescent="0.3">
      <c r="A10" s="14"/>
      <c r="B10" s="33" t="s">
        <v>35</v>
      </c>
      <c r="C10" s="24"/>
      <c r="D10" s="25">
        <v>2600000</v>
      </c>
      <c r="E10" s="26">
        <v>2600000</v>
      </c>
      <c r="F10" s="26">
        <v>2600000</v>
      </c>
      <c r="G10" s="26">
        <v>2600000</v>
      </c>
    </row>
    <row r="11" spans="1:8" ht="51.75" x14ac:dyDescent="0.3">
      <c r="A11" s="14"/>
      <c r="B11" s="33" t="s">
        <v>56</v>
      </c>
      <c r="C11" s="24"/>
      <c r="D11" s="25">
        <v>450000</v>
      </c>
      <c r="E11" s="24">
        <v>450000</v>
      </c>
      <c r="F11" s="24">
        <v>450000</v>
      </c>
      <c r="G11" s="24">
        <v>450000</v>
      </c>
    </row>
    <row r="12" spans="1:8" ht="21" customHeight="1" thickBot="1" x14ac:dyDescent="0.35">
      <c r="A12" s="15"/>
      <c r="B12" s="33"/>
      <c r="C12" s="27"/>
      <c r="D12" s="28"/>
      <c r="E12" s="26"/>
      <c r="F12" s="26"/>
      <c r="G12" s="26"/>
    </row>
    <row r="13" spans="1:8" ht="26.85" customHeight="1" x14ac:dyDescent="0.3">
      <c r="A13" s="16" t="s">
        <v>15</v>
      </c>
      <c r="B13" s="16"/>
      <c r="C13" s="30"/>
      <c r="D13" s="31">
        <f>SUM(D6:D12)</f>
        <v>2778770</v>
      </c>
      <c r="E13" s="30">
        <f>SUM(E6:E12)</f>
        <v>2980980</v>
      </c>
      <c r="F13" s="30">
        <f>SUM(F6:F12)</f>
        <v>2980980</v>
      </c>
      <c r="G13" s="30">
        <f>SUM(G6:G12)</f>
        <v>2980980</v>
      </c>
    </row>
  </sheetData>
  <mergeCells count="3">
    <mergeCell ref="A2:G2"/>
    <mergeCell ref="A3:G3"/>
    <mergeCell ref="D4:G4"/>
  </mergeCells>
  <pageMargins left="0.70866141732283472" right="0" top="0.74803149606299213" bottom="0.74803149606299213" header="0.31496062992125984" footer="0.31496062992125984"/>
  <pageSetup paperSize="9" orientation="landscape" r:id="rId1"/>
  <headerFooter>
    <oddFooter>&amp;Ldok. nr. 11241-16 &amp;Csag. nr. 16-392&amp;R&amp;P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3" zoomScaleNormal="100" workbookViewId="0">
      <selection activeCell="F19" sqref="F19"/>
    </sheetView>
  </sheetViews>
  <sheetFormatPr defaultColWidth="8.5703125" defaultRowHeight="15" x14ac:dyDescent="0.25"/>
  <cols>
    <col min="1" max="1" width="14.140625" customWidth="1"/>
    <col min="2" max="2" width="34.5703125" customWidth="1"/>
    <col min="3" max="7" width="15" customWidth="1"/>
  </cols>
  <sheetData>
    <row r="1" spans="1:12" ht="15.75" thickBot="1" x14ac:dyDescent="0.3"/>
    <row r="2" spans="1:12" ht="38.65" customHeight="1" thickBot="1" x14ac:dyDescent="0.3">
      <c r="A2" s="95" t="s">
        <v>19</v>
      </c>
      <c r="B2" s="96"/>
      <c r="C2" s="96"/>
      <c r="D2" s="96"/>
      <c r="E2" s="96"/>
      <c r="F2" s="96"/>
      <c r="G2" s="97"/>
    </row>
    <row r="3" spans="1:12" ht="31.7" customHeight="1" x14ac:dyDescent="0.25">
      <c r="A3" s="101" t="s">
        <v>16</v>
      </c>
      <c r="B3" s="102"/>
      <c r="C3" s="102"/>
      <c r="D3" s="102"/>
      <c r="E3" s="102"/>
      <c r="F3" s="102"/>
      <c r="G3" s="103"/>
    </row>
    <row r="4" spans="1:12" ht="24.95" customHeight="1" thickBot="1" x14ac:dyDescent="0.3">
      <c r="A4" s="3"/>
      <c r="B4" s="4"/>
      <c r="C4" s="4"/>
      <c r="D4" s="98" t="s">
        <v>23</v>
      </c>
      <c r="E4" s="99"/>
      <c r="F4" s="99"/>
      <c r="G4" s="100"/>
    </row>
    <row r="5" spans="1:12" ht="35.25" thickBot="1" x14ac:dyDescent="0.35">
      <c r="A5" s="49" t="s">
        <v>11</v>
      </c>
      <c r="B5" s="47" t="s">
        <v>0</v>
      </c>
      <c r="C5" s="46" t="s">
        <v>22</v>
      </c>
      <c r="D5" s="6" t="s">
        <v>1</v>
      </c>
      <c r="E5" s="6" t="s">
        <v>2</v>
      </c>
      <c r="F5" s="6" t="s">
        <v>20</v>
      </c>
      <c r="G5" s="50" t="s">
        <v>21</v>
      </c>
    </row>
    <row r="6" spans="1:12" ht="17.25" x14ac:dyDescent="0.3">
      <c r="A6" s="43"/>
      <c r="B6" s="43" t="s">
        <v>29</v>
      </c>
      <c r="C6" s="48"/>
      <c r="D6" s="48"/>
      <c r="E6" s="48"/>
      <c r="F6" s="48"/>
      <c r="G6" s="48"/>
    </row>
    <row r="7" spans="1:12" ht="69" customHeight="1" x14ac:dyDescent="0.3">
      <c r="A7" s="40"/>
      <c r="B7" s="51" t="s">
        <v>45</v>
      </c>
      <c r="C7" s="52"/>
      <c r="D7" s="56">
        <v>0</v>
      </c>
      <c r="E7" s="57">
        <v>-300000</v>
      </c>
      <c r="F7" s="57">
        <v>-300000</v>
      </c>
      <c r="G7" s="57">
        <v>-300000</v>
      </c>
    </row>
    <row r="8" spans="1:12" ht="69" x14ac:dyDescent="0.3">
      <c r="A8" s="41"/>
      <c r="B8" s="53" t="s">
        <v>28</v>
      </c>
      <c r="C8" s="24"/>
      <c r="D8" s="58">
        <v>-400000</v>
      </c>
      <c r="E8" s="59">
        <v>-400000</v>
      </c>
      <c r="F8" s="59">
        <v>-400000</v>
      </c>
      <c r="G8" s="59">
        <v>-400000</v>
      </c>
      <c r="L8" s="45"/>
    </row>
    <row r="9" spans="1:12" ht="69" x14ac:dyDescent="0.3">
      <c r="A9" s="41"/>
      <c r="B9" s="53" t="s">
        <v>46</v>
      </c>
      <c r="C9" s="24"/>
      <c r="D9" s="58">
        <v>0</v>
      </c>
      <c r="E9" s="59">
        <v>1200000</v>
      </c>
      <c r="F9" s="59">
        <v>1200000</v>
      </c>
      <c r="G9" s="59">
        <v>1200000</v>
      </c>
    </row>
    <row r="10" spans="1:12" ht="34.5" x14ac:dyDescent="0.3">
      <c r="A10" s="41"/>
      <c r="B10" s="44" t="s">
        <v>30</v>
      </c>
      <c r="C10" s="24"/>
      <c r="D10" s="58"/>
      <c r="E10" s="59"/>
      <c r="F10" s="59"/>
      <c r="G10" s="59"/>
    </row>
    <row r="11" spans="1:12" s="75" customFormat="1" ht="34.5" x14ac:dyDescent="0.3">
      <c r="A11" s="13"/>
      <c r="B11" s="53" t="s">
        <v>52</v>
      </c>
      <c r="C11" s="21"/>
      <c r="D11" s="83">
        <v>1008300</v>
      </c>
      <c r="E11" s="84">
        <v>1008300</v>
      </c>
      <c r="F11" s="84">
        <v>1008300</v>
      </c>
      <c r="G11" s="84">
        <v>1008300</v>
      </c>
    </row>
    <row r="12" spans="1:12" ht="51.75" x14ac:dyDescent="0.3">
      <c r="A12" s="13"/>
      <c r="B12" s="53" t="s">
        <v>31</v>
      </c>
      <c r="C12" s="21"/>
      <c r="D12" s="22">
        <v>-88760</v>
      </c>
      <c r="E12" s="23">
        <v>-88760</v>
      </c>
      <c r="F12" s="23">
        <v>-88760</v>
      </c>
      <c r="G12" s="23">
        <v>-88760</v>
      </c>
    </row>
    <row r="13" spans="1:12" ht="34.5" x14ac:dyDescent="0.3">
      <c r="A13" s="13"/>
      <c r="B13" s="53" t="s">
        <v>48</v>
      </c>
      <c r="C13" s="21"/>
      <c r="D13" s="22">
        <v>30000</v>
      </c>
      <c r="E13" s="23">
        <v>30000</v>
      </c>
      <c r="F13" s="23">
        <v>30000</v>
      </c>
      <c r="G13" s="23">
        <v>30000</v>
      </c>
    </row>
    <row r="14" spans="1:12" ht="17.25" x14ac:dyDescent="0.3">
      <c r="A14" s="14"/>
      <c r="B14" s="44" t="s">
        <v>36</v>
      </c>
      <c r="C14" s="24"/>
      <c r="D14" s="25"/>
      <c r="E14" s="26"/>
      <c r="F14" s="26"/>
      <c r="G14" s="26"/>
    </row>
    <row r="15" spans="1:12" ht="17.25" x14ac:dyDescent="0.3">
      <c r="A15" s="14"/>
      <c r="B15" s="53" t="s">
        <v>37</v>
      </c>
      <c r="C15" s="24"/>
      <c r="D15" s="25">
        <v>800000</v>
      </c>
      <c r="E15" s="26">
        <v>800000</v>
      </c>
      <c r="F15" s="26">
        <v>800000</v>
      </c>
      <c r="G15" s="26">
        <v>800000</v>
      </c>
    </row>
    <row r="16" spans="1:12" ht="51.75" x14ac:dyDescent="0.3">
      <c r="A16" s="14"/>
      <c r="B16" s="53" t="s">
        <v>38</v>
      </c>
      <c r="C16" s="24"/>
      <c r="D16" s="25">
        <v>900000</v>
      </c>
      <c r="E16" s="26">
        <v>900000</v>
      </c>
      <c r="F16" s="26">
        <v>900000</v>
      </c>
      <c r="G16" s="26">
        <v>900000</v>
      </c>
    </row>
    <row r="17" spans="1:7" ht="34.5" x14ac:dyDescent="0.3">
      <c r="A17" s="14"/>
      <c r="B17" s="53" t="s">
        <v>44</v>
      </c>
      <c r="C17" s="24"/>
      <c r="D17" s="25">
        <v>-3700000</v>
      </c>
      <c r="E17" s="24">
        <v>-3700000</v>
      </c>
      <c r="F17" s="24">
        <v>-3700000</v>
      </c>
      <c r="G17" s="24">
        <v>-3700000</v>
      </c>
    </row>
    <row r="18" spans="1:7" ht="69" x14ac:dyDescent="0.3">
      <c r="A18" s="14"/>
      <c r="B18" s="53" t="s">
        <v>53</v>
      </c>
      <c r="C18" s="24"/>
      <c r="D18" s="25"/>
      <c r="E18" s="26">
        <v>5000000</v>
      </c>
      <c r="F18" s="26">
        <v>7500000</v>
      </c>
      <c r="G18" s="26">
        <v>7500000</v>
      </c>
    </row>
    <row r="19" spans="1:7" ht="51.75" x14ac:dyDescent="0.3">
      <c r="A19" s="14"/>
      <c r="B19" s="53" t="s">
        <v>54</v>
      </c>
      <c r="C19" s="24"/>
      <c r="D19" s="25">
        <v>7000000</v>
      </c>
      <c r="E19" s="24">
        <v>7000000</v>
      </c>
      <c r="F19" s="24">
        <v>7000000</v>
      </c>
      <c r="G19" s="24">
        <v>7000000</v>
      </c>
    </row>
    <row r="20" spans="1:7" ht="51.75" x14ac:dyDescent="0.3">
      <c r="A20" s="14"/>
      <c r="B20" s="53" t="s">
        <v>55</v>
      </c>
      <c r="C20" s="24"/>
      <c r="D20" s="25">
        <v>-7000000</v>
      </c>
      <c r="E20" s="24">
        <v>-7000000</v>
      </c>
      <c r="F20" s="24">
        <v>-7000000</v>
      </c>
      <c r="G20" s="24">
        <v>-7000000</v>
      </c>
    </row>
    <row r="21" spans="1:7" ht="17.25" x14ac:dyDescent="0.3">
      <c r="A21" s="14"/>
      <c r="B21" s="53"/>
      <c r="C21" s="24"/>
      <c r="D21" s="25"/>
      <c r="E21" s="26"/>
      <c r="F21" s="26"/>
      <c r="G21" s="26"/>
    </row>
    <row r="22" spans="1:7" ht="21" customHeight="1" x14ac:dyDescent="0.3">
      <c r="A22" s="14"/>
      <c r="B22" s="44"/>
      <c r="C22" s="24"/>
      <c r="D22" s="25"/>
      <c r="E22" s="26"/>
      <c r="F22" s="26"/>
      <c r="G22" s="26"/>
    </row>
    <row r="23" spans="1:7" ht="21" customHeight="1" thickBot="1" x14ac:dyDescent="0.35">
      <c r="A23" s="14"/>
      <c r="B23" s="44"/>
      <c r="C23" s="24"/>
      <c r="D23" s="25"/>
      <c r="E23" s="26"/>
      <c r="F23" s="26"/>
      <c r="G23" s="26"/>
    </row>
    <row r="24" spans="1:7" ht="26.85" customHeight="1" x14ac:dyDescent="0.3">
      <c r="A24" s="16" t="s">
        <v>17</v>
      </c>
      <c r="B24" s="43"/>
      <c r="C24" s="30"/>
      <c r="D24" s="31">
        <f>SUM(D7:D23)</f>
        <v>-1450460</v>
      </c>
      <c r="E24" s="30">
        <f>SUM(E7:E23)</f>
        <v>4449540</v>
      </c>
      <c r="F24" s="30">
        <f>SUM(F7:F23)</f>
        <v>6949540</v>
      </c>
      <c r="G24" s="30">
        <f>SUM(G7:G23)</f>
        <v>6949540</v>
      </c>
    </row>
  </sheetData>
  <mergeCells count="3">
    <mergeCell ref="A2:G2"/>
    <mergeCell ref="A3:G3"/>
    <mergeCell ref="D4:G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&amp;Ldok. nr. 11241-16 &amp;Csag. nr. 16-392&amp;R&amp;P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pane ySplit="5" topLeftCell="A6" activePane="bottomLeft" state="frozen"/>
      <selection activeCell="C24" sqref="C24"/>
      <selection pane="bottomLeft" sqref="A1:G13"/>
    </sheetView>
  </sheetViews>
  <sheetFormatPr defaultColWidth="8.5703125" defaultRowHeight="15" x14ac:dyDescent="0.25"/>
  <cols>
    <col min="1" max="1" width="14.42578125" bestFit="1" customWidth="1"/>
    <col min="2" max="2" width="38.42578125" customWidth="1"/>
    <col min="3" max="7" width="15" customWidth="1"/>
  </cols>
  <sheetData>
    <row r="1" spans="1:7" ht="15.75" thickBot="1" x14ac:dyDescent="0.3"/>
    <row r="2" spans="1:7" ht="38.65" customHeight="1" thickBot="1" x14ac:dyDescent="0.3">
      <c r="A2" s="95" t="s">
        <v>19</v>
      </c>
      <c r="B2" s="96"/>
      <c r="C2" s="96"/>
      <c r="D2" s="96"/>
      <c r="E2" s="96"/>
      <c r="F2" s="96"/>
      <c r="G2" s="97"/>
    </row>
    <row r="3" spans="1:7" ht="31.7" customHeight="1" x14ac:dyDescent="0.25">
      <c r="A3" s="101" t="s">
        <v>7</v>
      </c>
      <c r="B3" s="102"/>
      <c r="C3" s="102"/>
      <c r="D3" s="102"/>
      <c r="E3" s="102"/>
      <c r="F3" s="102"/>
      <c r="G3" s="103"/>
    </row>
    <row r="4" spans="1:7" ht="24.95" customHeight="1" thickBot="1" x14ac:dyDescent="0.3">
      <c r="A4" s="3"/>
      <c r="B4" s="4"/>
      <c r="C4" s="4"/>
      <c r="D4" s="98" t="s">
        <v>23</v>
      </c>
      <c r="E4" s="99"/>
      <c r="F4" s="99"/>
      <c r="G4" s="100"/>
    </row>
    <row r="5" spans="1:7" ht="34.700000000000003" customHeight="1" thickBot="1" x14ac:dyDescent="0.35">
      <c r="A5" s="5" t="s">
        <v>11</v>
      </c>
      <c r="B5" s="5" t="s">
        <v>0</v>
      </c>
      <c r="C5" s="6" t="s">
        <v>22</v>
      </c>
      <c r="D5" s="6" t="s">
        <v>1</v>
      </c>
      <c r="E5" s="6" t="s">
        <v>2</v>
      </c>
      <c r="F5" s="6" t="s">
        <v>20</v>
      </c>
      <c r="G5" s="6" t="s">
        <v>21</v>
      </c>
    </row>
    <row r="6" spans="1:7" ht="21" customHeight="1" x14ac:dyDescent="0.3">
      <c r="A6" s="13"/>
      <c r="B6" s="32" t="s">
        <v>32</v>
      </c>
      <c r="C6" s="21"/>
      <c r="D6" s="22">
        <v>154000</v>
      </c>
      <c r="E6" s="23">
        <v>79000</v>
      </c>
      <c r="F6" s="23">
        <v>79000</v>
      </c>
      <c r="G6" s="23">
        <v>79000</v>
      </c>
    </row>
    <row r="7" spans="1:7" ht="34.5" x14ac:dyDescent="0.3">
      <c r="A7" s="41"/>
      <c r="B7" s="62" t="s">
        <v>47</v>
      </c>
      <c r="C7" s="42"/>
      <c r="D7" s="58">
        <v>3900000</v>
      </c>
      <c r="E7" s="59">
        <v>3900000</v>
      </c>
      <c r="F7" s="59">
        <v>3900000</v>
      </c>
      <c r="G7" s="59">
        <v>3900000</v>
      </c>
    </row>
    <row r="8" spans="1:7" s="75" customFormat="1" ht="21" customHeight="1" x14ac:dyDescent="0.3">
      <c r="A8" s="14"/>
      <c r="B8" s="62"/>
      <c r="C8" s="65"/>
      <c r="D8" s="58"/>
      <c r="E8" s="59"/>
      <c r="F8" s="59"/>
      <c r="G8" s="59"/>
    </row>
    <row r="9" spans="1:7" s="75" customFormat="1" ht="21" customHeight="1" x14ac:dyDescent="0.3">
      <c r="A9" s="14"/>
      <c r="B9" s="62"/>
      <c r="C9" s="65"/>
      <c r="D9" s="58"/>
      <c r="E9" s="59"/>
      <c r="F9" s="59"/>
      <c r="G9" s="59"/>
    </row>
    <row r="10" spans="1:7" s="75" customFormat="1" ht="21" customHeight="1" x14ac:dyDescent="0.3">
      <c r="A10" s="14"/>
      <c r="B10" s="62"/>
      <c r="C10" s="65"/>
      <c r="D10" s="76"/>
      <c r="E10" s="77"/>
      <c r="F10" s="77"/>
      <c r="G10" s="77"/>
    </row>
    <row r="11" spans="1:7" s="75" customFormat="1" ht="21" customHeight="1" x14ac:dyDescent="0.3">
      <c r="A11" s="14"/>
      <c r="B11" s="62"/>
      <c r="C11" s="65"/>
      <c r="D11" s="76"/>
      <c r="E11" s="77"/>
      <c r="F11" s="77"/>
      <c r="G11" s="77"/>
    </row>
    <row r="12" spans="1:7" s="75" customFormat="1" ht="21" customHeight="1" thickBot="1" x14ac:dyDescent="0.35">
      <c r="A12" s="15"/>
      <c r="B12" s="34"/>
      <c r="C12" s="78"/>
      <c r="D12" s="79"/>
      <c r="E12" s="80"/>
      <c r="F12" s="80"/>
      <c r="G12" s="80"/>
    </row>
    <row r="13" spans="1:7" ht="26.85" customHeight="1" x14ac:dyDescent="0.3">
      <c r="A13" s="16" t="s">
        <v>18</v>
      </c>
      <c r="B13" s="16"/>
      <c r="C13" s="81"/>
      <c r="D13" s="82">
        <f>SUM(D6:D12)</f>
        <v>4054000</v>
      </c>
      <c r="E13" s="81">
        <f>SUM(E6:E12)</f>
        <v>3979000</v>
      </c>
      <c r="F13" s="81">
        <f>SUM(F6:F12)</f>
        <v>3979000</v>
      </c>
      <c r="G13" s="81">
        <f>SUM(G6:G12)</f>
        <v>3979000</v>
      </c>
    </row>
  </sheetData>
  <mergeCells count="3">
    <mergeCell ref="A2:G2"/>
    <mergeCell ref="A3:G3"/>
    <mergeCell ref="D4:G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&amp;Ldok. nr. 11241-16 &amp;Csag. nr. 16-392&amp;R&amp;P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pane ySplit="5" topLeftCell="A6" activePane="bottomLeft" state="frozen"/>
      <selection activeCell="C24" sqref="C24"/>
      <selection pane="bottomLeft" activeCell="H3" sqref="H3"/>
    </sheetView>
  </sheetViews>
  <sheetFormatPr defaultColWidth="8.5703125" defaultRowHeight="15" x14ac:dyDescent="0.25"/>
  <cols>
    <col min="1" max="1" width="14.42578125" bestFit="1" customWidth="1"/>
    <col min="2" max="2" width="38.42578125" customWidth="1"/>
    <col min="3" max="7" width="15" customWidth="1"/>
  </cols>
  <sheetData>
    <row r="1" spans="1:7" ht="15.75" thickBot="1" x14ac:dyDescent="0.3"/>
    <row r="2" spans="1:7" ht="38.65" customHeight="1" thickBot="1" x14ac:dyDescent="0.3">
      <c r="A2" s="95" t="s">
        <v>19</v>
      </c>
      <c r="B2" s="96"/>
      <c r="C2" s="96"/>
      <c r="D2" s="96"/>
      <c r="E2" s="96"/>
      <c r="F2" s="96"/>
      <c r="G2" s="97"/>
    </row>
    <row r="3" spans="1:7" ht="31.7" customHeight="1" x14ac:dyDescent="0.25">
      <c r="A3" s="101" t="s">
        <v>40</v>
      </c>
      <c r="B3" s="102"/>
      <c r="C3" s="102"/>
      <c r="D3" s="102"/>
      <c r="E3" s="102"/>
      <c r="F3" s="102"/>
      <c r="G3" s="103"/>
    </row>
    <row r="4" spans="1:7" ht="24.95" customHeight="1" thickBot="1" x14ac:dyDescent="0.3">
      <c r="A4" s="3"/>
      <c r="B4" s="4"/>
      <c r="C4" s="4"/>
      <c r="D4" s="98" t="s">
        <v>23</v>
      </c>
      <c r="E4" s="99"/>
      <c r="F4" s="99"/>
      <c r="G4" s="100"/>
    </row>
    <row r="5" spans="1:7" ht="34.700000000000003" customHeight="1" thickBot="1" x14ac:dyDescent="0.35">
      <c r="A5" s="5" t="s">
        <v>11</v>
      </c>
      <c r="B5" s="5" t="s">
        <v>0</v>
      </c>
      <c r="C5" s="6" t="s">
        <v>22</v>
      </c>
      <c r="D5" s="6" t="s">
        <v>1</v>
      </c>
      <c r="E5" s="6" t="s">
        <v>2</v>
      </c>
      <c r="F5" s="6" t="s">
        <v>20</v>
      </c>
      <c r="G5" s="6" t="s">
        <v>21</v>
      </c>
    </row>
    <row r="6" spans="1:7" ht="51.75" x14ac:dyDescent="0.3">
      <c r="A6" s="13"/>
      <c r="B6" s="62" t="s">
        <v>50</v>
      </c>
      <c r="C6" s="65">
        <v>390000</v>
      </c>
      <c r="D6" s="60">
        <v>-175000</v>
      </c>
      <c r="E6" s="61">
        <v>-175000</v>
      </c>
      <c r="F6" s="61">
        <v>-175000</v>
      </c>
      <c r="G6" s="61">
        <v>-175000</v>
      </c>
    </row>
    <row r="7" spans="1:7" ht="51.75" x14ac:dyDescent="0.3">
      <c r="A7" s="19"/>
      <c r="B7" s="64" t="s">
        <v>51</v>
      </c>
      <c r="C7" s="65" t="s">
        <v>41</v>
      </c>
      <c r="D7" s="60">
        <v>-175000</v>
      </c>
      <c r="E7" s="61">
        <v>-175000</v>
      </c>
      <c r="F7" s="61">
        <v>-175000</v>
      </c>
      <c r="G7" s="61">
        <v>-175000</v>
      </c>
    </row>
    <row r="8" spans="1:7" s="75" customFormat="1" ht="34.5" x14ac:dyDescent="0.3">
      <c r="A8" s="14"/>
      <c r="B8" s="62" t="s">
        <v>49</v>
      </c>
      <c r="C8" s="65"/>
      <c r="D8" s="58">
        <v>170000</v>
      </c>
      <c r="E8" s="59">
        <v>170000</v>
      </c>
      <c r="F8" s="59">
        <v>170000</v>
      </c>
      <c r="G8" s="59">
        <v>170000</v>
      </c>
    </row>
    <row r="9" spans="1:7" s="75" customFormat="1" ht="21" customHeight="1" x14ac:dyDescent="0.3">
      <c r="A9" s="14"/>
      <c r="B9" s="14"/>
      <c r="C9" s="65"/>
      <c r="D9" s="58"/>
      <c r="E9" s="59"/>
      <c r="F9" s="59"/>
      <c r="G9" s="59"/>
    </row>
    <row r="10" spans="1:7" s="75" customFormat="1" ht="21" customHeight="1" x14ac:dyDescent="0.3">
      <c r="A10" s="19"/>
      <c r="B10" s="62"/>
      <c r="C10" s="65"/>
      <c r="D10" s="76"/>
      <c r="E10" s="77"/>
      <c r="F10" s="77"/>
      <c r="G10" s="77"/>
    </row>
    <row r="11" spans="1:7" s="75" customFormat="1" ht="21" customHeight="1" x14ac:dyDescent="0.3">
      <c r="A11" s="19"/>
      <c r="B11" s="62"/>
      <c r="C11" s="65"/>
      <c r="D11" s="76"/>
      <c r="E11" s="77"/>
      <c r="F11" s="77"/>
      <c r="G11" s="77"/>
    </row>
    <row r="12" spans="1:7" s="75" customFormat="1" ht="21" customHeight="1" x14ac:dyDescent="0.3">
      <c r="A12" s="14"/>
      <c r="B12" s="62"/>
      <c r="C12" s="65"/>
      <c r="D12" s="76"/>
      <c r="E12" s="77"/>
      <c r="F12" s="77"/>
      <c r="G12" s="77"/>
    </row>
    <row r="13" spans="1:7" s="75" customFormat="1" ht="21" customHeight="1" thickBot="1" x14ac:dyDescent="0.35">
      <c r="A13" s="15"/>
      <c r="B13" s="34"/>
      <c r="C13" s="78"/>
      <c r="D13" s="79"/>
      <c r="E13" s="80"/>
      <c r="F13" s="80"/>
      <c r="G13" s="80"/>
    </row>
    <row r="14" spans="1:7" ht="26.85" customHeight="1" x14ac:dyDescent="0.3">
      <c r="A14" s="16" t="s">
        <v>18</v>
      </c>
      <c r="B14" s="16"/>
      <c r="C14" s="30"/>
      <c r="D14" s="31">
        <f>SUM(D6:D13)</f>
        <v>-180000</v>
      </c>
      <c r="E14" s="30">
        <f>SUM(E6:E13)</f>
        <v>-180000</v>
      </c>
      <c r="F14" s="30">
        <f t="shared" ref="F14:G14" si="0">SUM(F6:F13)</f>
        <v>-180000</v>
      </c>
      <c r="G14" s="30">
        <f t="shared" si="0"/>
        <v>-180000</v>
      </c>
    </row>
  </sheetData>
  <mergeCells count="3">
    <mergeCell ref="A2:G2"/>
    <mergeCell ref="A3:G3"/>
    <mergeCell ref="D4:G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&amp;Ldok. nr. 11241-16 &amp;Csag. nr. 16-392&amp;R&amp;P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2</SortOrder>
    <MeetingStartDate xmlns="d08b57ff-b9b7-4581-975d-98f87b579a51">2016-08-25T12:00:00+00:00</MeetingStartDate>
    <EnclosureFileNumber xmlns="d08b57ff-b9b7-4581-975d-98f87b579a51">11241/16</EnclosureFileNumber>
    <AgendaId xmlns="d08b57ff-b9b7-4581-975d-98f87b579a51">5698</AgendaId>
    <AccessLevel xmlns="d08b57ff-b9b7-4581-975d-98f87b579a51">1</AccessLevel>
    <EnclosureType xmlns="d08b57ff-b9b7-4581-975d-98f87b579a51">Enclosure</EnclosureType>
    <CommitteeName xmlns="d08b57ff-b9b7-4581-975d-98f87b579a51">Ældrerådet</CommitteeName>
    <FusionId xmlns="d08b57ff-b9b7-4581-975d-98f87b579a51">2073148</FusionId>
    <AgendaAccessLevelName xmlns="d08b57ff-b9b7-4581-975d-98f87b579a51">Åben</AgendaAccessLevelName>
    <UNC xmlns="d08b57ff-b9b7-4581-975d-98f87b579a51">1869534</UNC>
    <MeetingTitle xmlns="d08b57ff-b9b7-4581-975d-98f87b579a51">25-08-2016</MeetingTitle>
    <MeetingDateAndTime xmlns="d08b57ff-b9b7-4581-975d-98f87b579a51">25-08-2016 fra 14:00 - 16:00</MeetingDateAndTime>
    <MeetingEndDate xmlns="d08b57ff-b9b7-4581-975d-98f87b579a51">2016-08-25T14:00:00+00:00</MeetingEndDate>
    <PWDescription xmlns="d08b57ff-b9b7-4581-975d-98f87b579a51">Opgørelse af ændringer i" husene"</PWDescription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A2D13-D608-4436-B67A-884E847A7C77}"/>
</file>

<file path=customXml/itemProps2.xml><?xml version="1.0" encoding="utf-8"?>
<ds:datastoreItem xmlns:ds="http://schemas.openxmlformats.org/officeDocument/2006/customXml" ds:itemID="{3D180B87-383E-467F-BF87-CBADFA23B0FB}"/>
</file>

<file path=customXml/itemProps3.xml><?xml version="1.0" encoding="utf-8"?>
<ds:datastoreItem xmlns:ds="http://schemas.openxmlformats.org/officeDocument/2006/customXml" ds:itemID="{7A1692AF-193B-4F38-A888-1BB20FAD5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1</vt:i4>
      </vt:variant>
    </vt:vector>
  </HeadingPairs>
  <TitlesOfParts>
    <vt:vector size="9" baseType="lpstr">
      <vt:lpstr>Totaloversigt</vt:lpstr>
      <vt:lpstr>Demografi ændr. 914</vt:lpstr>
      <vt:lpstr>Ændr. i forudsætn. 910</vt:lpstr>
      <vt:lpstr>Lovændringer 908</vt:lpstr>
      <vt:lpstr>Tidl. politiske beslutn. 906</vt:lpstr>
      <vt:lpstr>Øvrige ændringer 907</vt:lpstr>
      <vt:lpstr>Flytning mellem udvalg 909</vt:lpstr>
      <vt:lpstr>Ark1</vt:lpstr>
      <vt:lpstr>'Tidl. politiske beslutn. 906'!Udskriftstitler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-25-08-2016 - Bilag 178.02 Budgettilretninger 2017 - 2020 - Udvalg for Social og Sundhed</dc:title>
  <dc:creator>Flemming Karlsen</dc:creator>
  <cp:lastModifiedBy>Arnfred Bjerg</cp:lastModifiedBy>
  <cp:lastPrinted>2016-08-25T07:32:49Z</cp:lastPrinted>
  <dcterms:created xsi:type="dcterms:W3CDTF">2014-01-22T10:50:38Z</dcterms:created>
  <dcterms:modified xsi:type="dcterms:W3CDTF">2016-08-25T07:32:52Z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